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1 Objectives" sheetId="2" state="visible" r:id="rId4"/>
    <sheet name="2 Scope" sheetId="3" state="visible" r:id="rId5"/>
    <sheet name="3 Decomposition" sheetId="4" state="visible" r:id="rId6"/>
    <sheet name="4 Threats" sheetId="5" state="visible" r:id="rId7"/>
    <sheet name="5 Vulnerabilities" sheetId="6" state="visible" r:id="rId8"/>
    <sheet name="6 Attack Tree" sheetId="7" state="visible" r:id="rId9"/>
    <sheet name="7 Risk Register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<sst xmlns="http://schemas.openxmlformats.org/spreadsheetml/2006/main" count="132" uniqueCount="118">
  <si>
    <t xml:space="preserve">PASTA Threat Modeling Template</t>
  </si>
  <si>
    <t xml:space="preserve">Process for Attack Simulation and Threat Analysis — one worksheet per stage.</t>
  </si>
  <si>
    <t xml:space="preserve">Companion to: PASTA Threat Modeling Example (versprite.com/resources/blog/pasta-threat-modeling-example/)</t>
  </si>
  <si>
    <t xml:space="preserve">Legend</t>
  </si>
  <si>
    <t xml:space="preserve">Blue text = worked example row from the Ledgerline banking API. Overwrite or delete it.</t>
  </si>
  <si>
    <t xml:space="preserve">Yellow-shaded cells = inputs for you to fill in.</t>
  </si>
  <si>
    <t xml:space="preserve">Black text on the Stage 7 sheet = formulas. Do not overwrite.</t>
  </si>
  <si>
    <t xml:space="preserve">Order of work</t>
  </si>
  <si>
    <t xml:space="preserve">1  Objectives — business objectives, derived security objectives, impact tolerances agreed with the business.</t>
  </si>
  <si>
    <t xml:space="preserve">2  Scope — every component, dependency and third party. Compare against live route tables, not just documentation.</t>
  </si>
  <si>
    <t xml:space="preserve">3  Decomposition — data flows and stores with trust boundaries; draw the DFD alongside and use the same IDs.</t>
  </si>
  <si>
    <t xml:space="preserve">4  Threats — likely actors and techniques, tied to flows. Cite your intelligence sources.</t>
  </si>
  <si>
    <t xml:space="preserve">5  Vulnerabilities — weaknesses mapped to threats, with evidence and status (keep ruled-out items).</t>
  </si>
  <si>
    <t xml:space="preserve">6  Attack Tree — nodes with parent, AND/OR logic and simulation result.</t>
  </si>
  <si>
    <t xml:space="preserve">7  Risk Register — ARO, SLE and cost per countermeasure; ALE and return calculate automatically. Sort by Return to rank.</t>
  </si>
  <si>
    <t xml:space="preserve">ID conventions: BO-n objectives · DF-n flows · D-n stores · P-n processes · TB-n trust boundaries · T-n threats · V-n weaknesses · node letters for attack tree.</t>
  </si>
  <si>
    <t xml:space="preserve">© VerSprite. PASTA was co-created by Tony UcedaVélez and Marco M. Morana.</t>
  </si>
  <si>
    <t xml:space="preserve">Stage 1 — Define Objectives</t>
  </si>
  <si>
    <t xml:space="preserve">Start from what the business must achieve and cannot afford to lose.</t>
  </si>
  <si>
    <t xml:space="preserve">Row 5 is a worked example from VerSprite's Ledgerline banking API walkthrough (blue text). Replace it and fill the shaded rows below with your own system.</t>
  </si>
  <si>
    <t xml:space="preserve">ID</t>
  </si>
  <si>
    <t xml:space="preserve">Business objective</t>
  </si>
  <si>
    <t xml:space="preserve">Derived security objective</t>
  </si>
  <si>
    <t xml:space="preserve">Impact tolerance</t>
  </si>
  <si>
    <t xml:space="preserve">Business owner</t>
  </si>
  <si>
    <t xml:space="preserve">Regulatory driver</t>
  </si>
  <si>
    <t xml:space="preserve">BO-1</t>
  </si>
  <si>
    <t xml:space="preserve">Grow aggregator-initiated payment volume after the limit increase</t>
  </si>
  <si>
    <t xml:space="preserve">Only the account owner, or a TPP with valid, correctly scoped consent, can move funds</t>
  </si>
  <si>
    <t xml:space="preserve">Fraud loss under 2 bps of monthly transfer volume</t>
  </si>
  <si>
    <t xml:space="preserve">Head of Digital Payments</t>
  </si>
  <si>
    <t xml:space="preserve">GLBA Safeguards Rule</t>
  </si>
  <si>
    <t xml:space="preserve">Stage 2 — Define Technical Scope</t>
  </si>
  <si>
    <t xml:space="preserve">Inventory components, dependencies, protocols and third parties.</t>
  </si>
  <si>
    <t xml:space="preserve">Component</t>
  </si>
  <si>
    <t xml:space="preserve">Technology</t>
  </si>
  <si>
    <t xml:space="preserve">In scope?</t>
  </si>
  <si>
    <t xml:space="preserve">Owner</t>
  </si>
  <si>
    <t xml:space="preserve">Trust boundary</t>
  </si>
  <si>
    <t xml:space="preserve">Notes</t>
  </si>
  <si>
    <t xml:space="preserve">Legacy /v1/login endpoint</t>
  </si>
  <si>
    <t xml:space="preserve">Monolith route</t>
  </si>
  <si>
    <t xml:space="preserve">Yes</t>
  </si>
  <si>
    <t xml:space="preserve">Identity team</t>
  </si>
  <si>
    <t xml:space="preserve">TB-2</t>
  </si>
  <si>
    <t xml:space="preserve">Still serves an older app version (~4% of sessions)</t>
  </si>
  <si>
    <t xml:space="preserve">Stage 3 — Application Decomposition</t>
  </si>
  <si>
    <t xml:space="preserve">List every flow and store shown on your data-flow diagram. Flows that cross a trust boundary carry most of the risk.</t>
  </si>
  <si>
    <t xml:space="preserve">Flow / store ID</t>
  </si>
  <si>
    <t xml:space="preserve">Source</t>
  </si>
  <si>
    <t xml:space="preserve">Destination</t>
  </si>
  <si>
    <t xml:space="preserve">Data carried</t>
  </si>
  <si>
    <t xml:space="preserve">Protocol / auth</t>
  </si>
  <si>
    <t xml:space="preserve">Crosses boundary?</t>
  </si>
  <si>
    <t xml:space="preserve">DF-7</t>
  </si>
  <si>
    <t xml:space="preserve">P1 API gateway</t>
  </si>
  <si>
    <t xml:space="preserve">P4 Transfers service</t>
  </si>
  <si>
    <t xml:space="preserve">Transfer request incl. sourceAccountId, amount, payee</t>
  </si>
  <si>
    <t xml:space="preserve">HTTPS, bearer token (scope checked at gateway)</t>
  </si>
  <si>
    <t xml:space="preserve">TB-2 → TB-3</t>
  </si>
  <si>
    <t xml:space="preserve">Gateway validates scope, not account ownership</t>
  </si>
  <si>
    <t xml:space="preserve">Stage 4 — Threat Analysis</t>
  </si>
  <si>
    <t xml:space="preserve">Who would attack, why and how. Use threat intelligence and your own incident data.</t>
  </si>
  <si>
    <t xml:space="preserve">Threat</t>
  </si>
  <si>
    <t xml:space="preserve">Likely actor</t>
  </si>
  <si>
    <t xml:space="preserve">Target flow / store</t>
  </si>
  <si>
    <t xml:space="preserve">ATT&amp;CK / OWASP reference</t>
  </si>
  <si>
    <t xml:space="preserve">Intelligence source</t>
  </si>
  <si>
    <t xml:space="preserve">T-02</t>
  </si>
  <si>
    <t xml:space="preserve">Moving funds from an account the caller does not own</t>
  </si>
  <si>
    <t xml:space="preserve">Authenticated customer or compromised account</t>
  </si>
  <si>
    <t xml:space="preserve">OWASP API1:2023 Broken Object Level Authorization</t>
  </si>
  <si>
    <t xml:space="preserve">OWASP API Security Top 10; internal pen test history</t>
  </si>
  <si>
    <t xml:space="preserve">Stage 5 — Vulnerability &amp; Weakness Analysis</t>
  </si>
  <si>
    <t xml:space="preserve">Map each weakness to the threat it enables. Keep ruled-out items so the next iteration can skip them.</t>
  </si>
  <si>
    <t xml:space="preserve">Weakness</t>
  </si>
  <si>
    <t xml:space="preserve">CWE</t>
  </si>
  <si>
    <t xml:space="preserve">Enables threat</t>
  </si>
  <si>
    <t xml:space="preserve">Location</t>
  </si>
  <si>
    <t xml:space="preserve">Evidence source</t>
  </si>
  <si>
    <t xml:space="preserve">Status</t>
  </si>
  <si>
    <t xml:space="preserve">V-01</t>
  </si>
  <si>
    <t xml:space="preserve">Transfers service trusts sourceAccountId from the request body without checking ownership</t>
  </si>
  <si>
    <t xml:space="preserve">CWE-639</t>
  </si>
  <si>
    <t xml:space="preserve">DF-7 / P4</t>
  </si>
  <si>
    <t xml:space="preserve">Manual API testing</t>
  </si>
  <si>
    <t xml:space="preserve">Confirmed</t>
  </si>
  <si>
    <t xml:space="preserve">Stage 6 — Attack Modeling</t>
  </si>
  <si>
    <t xml:space="preserve">One row per node. Root = attacker goal tied to a Stage 1 objective.</t>
  </si>
  <si>
    <t xml:space="preserve">Node ID</t>
  </si>
  <si>
    <t xml:space="preserve">Parent</t>
  </si>
  <si>
    <t xml:space="preserve">Node logic</t>
  </si>
  <si>
    <t xml:space="preserve">Description</t>
  </si>
  <si>
    <t xml:space="preserve">Weaknesses used</t>
  </si>
  <si>
    <t xml:space="preserve">Simulation result</t>
  </si>
  <si>
    <t xml:space="preserve">C1</t>
  </si>
  <si>
    <t xml:space="preserve">C</t>
  </si>
  <si>
    <t xml:space="preserve">Leaf</t>
  </si>
  <si>
    <t xml:space="preserve">BOLA: change sourceAccountId on POST /transfers</t>
  </si>
  <si>
    <t xml:space="preserve">Validated</t>
  </si>
  <si>
    <t xml:space="preserve">Any token with payments scope, incl. aggregator tokens</t>
  </si>
  <si>
    <t xml:space="preserve">Stage 7 — Risk &amp; Impact Analysis</t>
  </si>
  <si>
    <t xml:space="preserve">ALE = ARO × SLE. Return = (inherent ALE − residual ALE) ÷ countermeasure cost. Sort by Return to rank countermeasures.</t>
  </si>
  <si>
    <t xml:space="preserve">Fill yellow input cells (ARO, SLE, cost). Grey columns are formulas. Row 5 values are illustrative, from the Ledgerline example.</t>
  </si>
  <si>
    <t xml:space="preserve">Attack path</t>
  </si>
  <si>
    <t xml:space="preserve">Countermeasure</t>
  </si>
  <si>
    <t xml:space="preserve">Inherent ARO (events/yr)</t>
  </si>
  <si>
    <t xml:space="preserve">SLE ($)</t>
  </si>
  <si>
    <t xml:space="preserve">Inherent ALE ($)</t>
  </si>
  <si>
    <t xml:space="preserve">Residual ARO (events/yr)</t>
  </si>
  <si>
    <t xml:space="preserve">Residual ALE ($)</t>
  </si>
  <si>
    <t xml:space="preserve">Risk removed ($)</t>
  </si>
  <si>
    <t xml:space="preserve">Countermeasure cost ($)</t>
  </si>
  <si>
    <t xml:space="preserve">Return (x)</t>
  </si>
  <si>
    <t xml:space="preserve">C1 (V-01)</t>
  </si>
  <si>
    <t xml:space="preserve">Enforce object-level authorization in Transfers service against token subject</t>
  </si>
  <si>
    <t xml:space="preserve">Payments engineering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</si>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</sst>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\$#,##0;&quot;($&quot;#,##0\);\-"/>
    <numFmt numFmtId="167" formatCode="0.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220"/>
        <bgColor rgb="FF000000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2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45"/>
    <col collapsed="false" customWidth="true" hidden="false" outlineLevel="0" max="4" min="4" style="0" width="32"/>
    <col collapsed="false" customWidth="true" hidden="false" outlineLevel="0" max="5" min="5" style="0" width="22"/>
    <col collapsed="false" customWidth="true" hidden="false" outlineLevel="0" max="6" min="6" style="0" width="24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3" t="s">
        <v>18</v>
      </c>
    </row>
    <row r="3" customFormat="false" ht="15" hidden="false" customHeight="false" outlineLevel="0" collapsed="false">
      <c r="A3" s="3" t="s">
        <v>19</v>
      </c>
    </row>
    <row r="4" customFormat="false" ht="15" hidden="false" customHeight="false" outlineLevel="0" collapsed="false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</row>
    <row r="5" customFormat="false" ht="26.85" hidden="false" customHeight="false" outlineLevel="0" collapsed="false">
      <c r="A5" s="7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4"/>
    <col collapsed="false" customWidth="true" hidden="false" outlineLevel="0" max="3" min="3" style="0" width="11"/>
    <col collapsed="false" customWidth="true" hidden="false" outlineLevel="0" max="4" min="4" style="0" width="20"/>
    <col collapsed="false" customWidth="true" hidden="false" outlineLevel="0" max="5" min="5" style="0" width="15"/>
    <col collapsed="false" customWidth="true" hidden="false" outlineLevel="0" max="6" min="6" style="0" width="45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3" t="s">
        <v>33</v>
      </c>
    </row>
    <row r="3" customFormat="false" ht="15" hidden="false" customHeight="false" outlineLevel="0" collapsed="false">
      <c r="A3" s="3" t="s">
        <v>19</v>
      </c>
    </row>
    <row r="4" customFormat="false" ht="26.85" hidden="false" customHeight="false" outlineLevel="0" collapsed="false">
      <c r="A4" s="6" t="s">
        <v>34</v>
      </c>
      <c r="B4" s="6" t="s">
        <v>35</v>
      </c>
      <c r="C4" s="6" t="s">
        <v>36</v>
      </c>
      <c r="D4" s="6" t="s">
        <v>37</v>
      </c>
      <c r="E4" s="6" t="s">
        <v>38</v>
      </c>
      <c r="F4" s="6" t="s">
        <v>39</v>
      </c>
    </row>
    <row r="5" customFormat="false" ht="26.85" hidden="false" customHeight="false" outlineLevel="0" collapsed="false">
      <c r="A5" s="7" t="s">
        <v>40</v>
      </c>
      <c r="B5" s="7" t="s">
        <v>41</v>
      </c>
      <c r="C5" s="7" t="s">
        <v>42</v>
      </c>
      <c r="D5" s="7" t="s">
        <v>43</v>
      </c>
      <c r="E5" s="7" t="s">
        <v>44</v>
      </c>
      <c r="F5" s="7" t="s">
        <v>45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</row>
  </sheetData>
  <dataValidations count="1">
    <dataValidation allowBlank="true" errorStyle="stop" operator="between" showDropDown="false" showErrorMessage="false" showInputMessage="false" sqref="C5:C19" type="list">
      <formula1>"Yes,No,Interfaces only"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20"/>
    <col collapsed="false" customWidth="true" hidden="false" outlineLevel="0" max="4" min="4" style="0" width="36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36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3" t="s">
        <v>47</v>
      </c>
    </row>
    <row r="3" customFormat="false" ht="15" hidden="false" customHeight="false" outlineLevel="0" collapsed="false">
      <c r="A3" s="3" t="s">
        <v>19</v>
      </c>
    </row>
    <row r="4" customFormat="false" ht="26.85" hidden="false" customHeight="false" outlineLevel="0" collapsed="false">
      <c r="A4" s="6" t="s">
        <v>48</v>
      </c>
      <c r="B4" s="6" t="s">
        <v>49</v>
      </c>
      <c r="C4" s="6" t="s">
        <v>50</v>
      </c>
      <c r="D4" s="6" t="s">
        <v>51</v>
      </c>
      <c r="E4" s="6" t="s">
        <v>52</v>
      </c>
      <c r="F4" s="6" t="s">
        <v>53</v>
      </c>
      <c r="G4" s="6" t="s">
        <v>39</v>
      </c>
    </row>
    <row r="5" customFormat="false" ht="26.85" hidden="false" customHeight="false" outlineLevel="0" collapsed="false">
      <c r="A5" s="7" t="s">
        <v>54</v>
      </c>
      <c r="B5" s="7" t="s">
        <v>55</v>
      </c>
      <c r="C5" s="7" t="s">
        <v>56</v>
      </c>
      <c r="D5" s="7" t="s">
        <v>57</v>
      </c>
      <c r="E5" s="7" t="s">
        <v>58</v>
      </c>
      <c r="F5" s="7" t="s">
        <v>59</v>
      </c>
      <c r="G5" s="7" t="s">
        <v>60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32"/>
    <col collapsed="false" customWidth="true" hidden="false" outlineLevel="0" max="7" min="7" style="0" width="28"/>
  </cols>
  <sheetData>
    <row r="1" customFormat="false" ht="17.35" hidden="false" customHeight="false" outlineLevel="0" collapsed="false">
      <c r="A1" s="1" t="s">
        <v>61</v>
      </c>
    </row>
    <row r="2" customFormat="false" ht="15" hidden="false" customHeight="false" outlineLevel="0" collapsed="false">
      <c r="A2" s="3" t="s">
        <v>62</v>
      </c>
    </row>
    <row r="3" customFormat="false" ht="15" hidden="false" customHeight="false" outlineLevel="0" collapsed="false">
      <c r="A3" s="3" t="s">
        <v>19</v>
      </c>
    </row>
    <row r="4" customFormat="false" ht="26.85" hidden="false" customHeight="false" outlineLevel="0" collapsed="false">
      <c r="A4" s="6" t="s">
        <v>20</v>
      </c>
      <c r="B4" s="6" t="s">
        <v>63</v>
      </c>
      <c r="C4" s="6" t="s">
        <v>64</v>
      </c>
      <c r="D4" s="6" t="s">
        <v>65</v>
      </c>
      <c r="E4" s="6" t="s">
        <v>66</v>
      </c>
      <c r="F4" s="6" t="s">
        <v>67</v>
      </c>
      <c r="G4" s="6" t="s">
        <v>39</v>
      </c>
    </row>
    <row r="5" customFormat="false" ht="26.85" hidden="false" customHeight="false" outlineLevel="0" collapsed="false">
      <c r="A5" s="7" t="s">
        <v>68</v>
      </c>
      <c r="B5" s="7" t="s">
        <v>69</v>
      </c>
      <c r="C5" s="7" t="s">
        <v>70</v>
      </c>
      <c r="D5" s="7" t="s">
        <v>54</v>
      </c>
      <c r="E5" s="7" t="s">
        <v>71</v>
      </c>
      <c r="F5" s="7" t="s">
        <v>72</v>
      </c>
      <c r="G5" s="7"/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8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24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73</v>
      </c>
    </row>
    <row r="2" customFormat="false" ht="15" hidden="false" customHeight="false" outlineLevel="0" collapsed="false">
      <c r="A2" s="3" t="s">
        <v>74</v>
      </c>
    </row>
    <row r="3" customFormat="false" ht="15" hidden="false" customHeight="false" outlineLevel="0" collapsed="false">
      <c r="A3" s="3" t="s">
        <v>19</v>
      </c>
    </row>
    <row r="4" customFormat="false" ht="26.85" hidden="false" customHeight="false" outlineLevel="0" collapsed="false">
      <c r="A4" s="6" t="s">
        <v>20</v>
      </c>
      <c r="B4" s="6" t="s">
        <v>75</v>
      </c>
      <c r="C4" s="6" t="s">
        <v>76</v>
      </c>
      <c r="D4" s="6" t="s">
        <v>77</v>
      </c>
      <c r="E4" s="6" t="s">
        <v>78</v>
      </c>
      <c r="F4" s="6" t="s">
        <v>79</v>
      </c>
      <c r="G4" s="6" t="s">
        <v>80</v>
      </c>
    </row>
    <row r="5" customFormat="false" ht="26.85" hidden="false" customHeight="false" outlineLevel="0" collapsed="false">
      <c r="A5" s="7" t="s">
        <v>81</v>
      </c>
      <c r="B5" s="7" t="s">
        <v>82</v>
      </c>
      <c r="C5" s="7" t="s">
        <v>83</v>
      </c>
      <c r="D5" s="7" t="s">
        <v>68</v>
      </c>
      <c r="E5" s="7" t="s">
        <v>84</v>
      </c>
      <c r="F5" s="7" t="s">
        <v>85</v>
      </c>
      <c r="G5" s="7" t="s">
        <v>86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</row>
  </sheetData>
  <dataValidations count="1">
    <dataValidation allowBlank="true" errorStyle="stop" operator="between" showDropDown="false" showErrorMessage="false" showInputMessage="false" sqref="G5:G19" type="list">
      <formula1>"Confirmed,Suspected,Not exploitable"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2"/>
    <col collapsed="false" customWidth="true" hidden="false" outlineLevel="0" max="4" min="4" style="0" width="44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87</v>
      </c>
    </row>
    <row r="2" customFormat="false" ht="15" hidden="false" customHeight="false" outlineLevel="0" collapsed="false">
      <c r="A2" s="3" t="s">
        <v>88</v>
      </c>
    </row>
    <row r="3" customFormat="false" ht="15" hidden="false" customHeight="false" outlineLevel="0" collapsed="false">
      <c r="A3" s="3" t="s">
        <v>19</v>
      </c>
    </row>
    <row r="4" customFormat="false" ht="26.85" hidden="false" customHeight="false" outlineLevel="0" collapsed="false">
      <c r="A4" s="6" t="s">
        <v>89</v>
      </c>
      <c r="B4" s="6" t="s">
        <v>90</v>
      </c>
      <c r="C4" s="6" t="s">
        <v>91</v>
      </c>
      <c r="D4" s="6" t="s">
        <v>92</v>
      </c>
      <c r="E4" s="6" t="s">
        <v>93</v>
      </c>
      <c r="F4" s="6" t="s">
        <v>94</v>
      </c>
      <c r="G4" s="6" t="s">
        <v>39</v>
      </c>
    </row>
    <row r="5" customFormat="false" ht="26.85" hidden="false" customHeight="false" outlineLevel="0" collapsed="false">
      <c r="A5" s="7" t="s">
        <v>95</v>
      </c>
      <c r="B5" s="7" t="s">
        <v>96</v>
      </c>
      <c r="C5" s="7" t="s">
        <v>97</v>
      </c>
      <c r="D5" s="7" t="s">
        <v>98</v>
      </c>
      <c r="E5" s="7" t="s">
        <v>81</v>
      </c>
      <c r="F5" s="7" t="s">
        <v>99</v>
      </c>
      <c r="G5" s="7" t="s">
        <v>100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</row>
  </sheetData>
  <dataValidations count="2">
    <dataValidation allowBlank="true" errorStyle="stop" operator="between" showDropDown="false" showErrorMessage="false" showInputMessage="false" sqref="C5:C19" type="list">
      <formula1>"Goal,AND,OR,Leaf"</formula1>
      <formula2>0</formula2>
    </dataValidation>
    <dataValidation allowBlank="true" errorStyle="stop" operator="between" showDropDown="false" showErrorMessage="false" showInputMessage="false" sqref="F5:F19" type="list">
      <formula1>"Validated,Plausible - not simulated,Not viable"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9" min="7" style="0" width="16"/>
    <col collapsed="false" customWidth="true" hidden="false" outlineLevel="0" max="10" min="10" style="0" width="11"/>
    <col collapsed="false" customWidth="true" hidden="false" outlineLevel="0" max="11" min="11" style="0" width="18"/>
  </cols>
  <sheetData>
    <row r="1" customFormat="false" ht="17.35" hidden="false" customHeight="false" outlineLevel="0" collapsed="false">
      <c r="A1" s="1" t="s">
        <v>101</v>
      </c>
    </row>
    <row r="2" customFormat="false" ht="15" hidden="false" customHeight="false" outlineLevel="0" collapsed="false">
      <c r="A2" s="3" t="s">
        <v>102</v>
      </c>
    </row>
    <row r="3" customFormat="false" ht="15" hidden="false" customHeight="false" outlineLevel="0" collapsed="false">
      <c r="A3" s="3" t="s">
        <v>103</v>
      </c>
    </row>
    <row r="4" customFormat="false" ht="39.55" hidden="false" customHeight="false" outlineLevel="0" collapsed="false">
      <c r="A4" s="6" t="s">
        <v>104</v>
      </c>
      <c r="B4" s="6" t="s">
        <v>105</v>
      </c>
      <c r="C4" s="6" t="s">
        <v>106</v>
      </c>
      <c r="D4" s="6" t="s">
        <v>107</v>
      </c>
      <c r="E4" s="6" t="s">
        <v>108</v>
      </c>
      <c r="F4" s="6" t="s">
        <v>109</v>
      </c>
      <c r="G4" s="6" t="s">
        <v>110</v>
      </c>
      <c r="H4" s="6" t="s">
        <v>111</v>
      </c>
      <c r="I4" s="6" t="s">
        <v>112</v>
      </c>
      <c r="J4" s="6" t="s">
        <v>113</v>
      </c>
      <c r="K4" s="6" t="s">
        <v>37</v>
      </c>
    </row>
    <row r="5" customFormat="false" ht="26.85" hidden="false" customHeight="false" outlineLevel="0" collapsed="false">
      <c r="A5" s="7" t="s">
        <v>114</v>
      </c>
      <c r="B5" s="7" t="s">
        <v>115</v>
      </c>
      <c r="C5" s="9" t="n">
        <v>2</v>
      </c>
      <c r="D5" s="10" t="n">
        <v>850000</v>
      </c>
      <c r="E5" s="11" t="n">
        <f aca="false">IF(OR(C5="",D5=""),"",C5*D5)</f>
        <v>1700000</v>
      </c>
      <c r="F5" s="9" t="n">
        <v>0.1</v>
      </c>
      <c r="G5" s="11" t="n">
        <f aca="false">IF(OR(F5="",D5=""),"",F5*D5)</f>
        <v>85000</v>
      </c>
      <c r="H5" s="11" t="n">
        <f aca="false">IF(OR(E5="",G5=""),"",E5-G5)</f>
        <v>1615000</v>
      </c>
      <c r="I5" s="10" t="n">
        <v>40000</v>
      </c>
      <c r="J5" s="12" t="n">
        <f aca="false">IF(OR(H5="",I5="",I5=0),"",H5/I5)</f>
        <v>40.375</v>
      </c>
      <c r="K5" s="7" t="s">
        <v>116</v>
      </c>
    </row>
    <row r="6" customFormat="false" ht="15" hidden="false" customHeight="false" outlineLevel="0" collapsed="false">
      <c r="A6" s="8"/>
      <c r="B6" s="8"/>
      <c r="C6" s="13"/>
      <c r="D6" s="14"/>
      <c r="E6" s="11" t="str">
        <f aca="false">IF(OR(C6="",D6=""),"",C6*D6)</f>
        <v/>
      </c>
      <c r="F6" s="13"/>
      <c r="G6" s="11" t="str">
        <f aca="false">IF(OR(F6="",D6=""),"",F6*D6)</f>
        <v/>
      </c>
      <c r="H6" s="11" t="str">
        <f aca="false">IF(OR(E6="",G6=""),"",E6-G6)</f>
        <v/>
      </c>
      <c r="I6" s="14"/>
      <c r="J6" s="12" t="str">
        <f aca="false">IF(OR(H6="",I6="",I6=0),"",H6/I6)</f>
        <v/>
      </c>
      <c r="K6" s="8"/>
    </row>
    <row r="7" customFormat="false" ht="15" hidden="false" customHeight="false" outlineLevel="0" collapsed="false">
      <c r="A7" s="8"/>
      <c r="B7" s="8"/>
      <c r="C7" s="13"/>
      <c r="D7" s="14"/>
      <c r="E7" s="11" t="str">
        <f aca="false">IF(OR(C7="",D7=""),"",C7*D7)</f>
        <v/>
      </c>
      <c r="F7" s="13"/>
      <c r="G7" s="11" t="str">
        <f aca="false">IF(OR(F7="",D7=""),"",F7*D7)</f>
        <v/>
      </c>
      <c r="H7" s="11" t="str">
        <f aca="false">IF(OR(E7="",G7=""),"",E7-G7)</f>
        <v/>
      </c>
      <c r="I7" s="14"/>
      <c r="J7" s="12" t="str">
        <f aca="false">IF(OR(H7="",I7="",I7=0),"",H7/I7)</f>
        <v/>
      </c>
      <c r="K7" s="8"/>
    </row>
    <row r="8" customFormat="false" ht="15" hidden="false" customHeight="false" outlineLevel="0" collapsed="false">
      <c r="A8" s="8"/>
      <c r="B8" s="8"/>
      <c r="C8" s="13"/>
      <c r="D8" s="14"/>
      <c r="E8" s="11" t="str">
        <f aca="false">IF(OR(C8="",D8=""),"",C8*D8)</f>
        <v/>
      </c>
      <c r="F8" s="13"/>
      <c r="G8" s="11" t="str">
        <f aca="false">IF(OR(F8="",D8=""),"",F8*D8)</f>
        <v/>
      </c>
      <c r="H8" s="11" t="str">
        <f aca="false">IF(OR(E8="",G8=""),"",E8-G8)</f>
        <v/>
      </c>
      <c r="I8" s="14"/>
      <c r="J8" s="12" t="str">
        <f aca="false">IF(OR(H8="",I8="",I8=0),"",H8/I8)</f>
        <v/>
      </c>
      <c r="K8" s="8"/>
    </row>
    <row r="9" customFormat="false" ht="15" hidden="false" customHeight="false" outlineLevel="0" collapsed="false">
      <c r="A9" s="8"/>
      <c r="B9" s="8"/>
      <c r="C9" s="13"/>
      <c r="D9" s="14"/>
      <c r="E9" s="11" t="str">
        <f aca="false">IF(OR(C9="",D9=""),"",C9*D9)</f>
        <v/>
      </c>
      <c r="F9" s="13"/>
      <c r="G9" s="11" t="str">
        <f aca="false">IF(OR(F9="",D9=""),"",F9*D9)</f>
        <v/>
      </c>
      <c r="H9" s="11" t="str">
        <f aca="false">IF(OR(E9="",G9=""),"",E9-G9)</f>
        <v/>
      </c>
      <c r="I9" s="14"/>
      <c r="J9" s="12" t="str">
        <f aca="false">IF(OR(H9="",I9="",I9=0),"",H9/I9)</f>
        <v/>
      </c>
      <c r="K9" s="8"/>
    </row>
    <row r="10" customFormat="false" ht="15" hidden="false" customHeight="false" outlineLevel="0" collapsed="false">
      <c r="A10" s="8"/>
      <c r="B10" s="8"/>
      <c r="C10" s="13"/>
      <c r="D10" s="14"/>
      <c r="E10" s="11" t="str">
        <f aca="false">IF(OR(C10="",D10=""),"",C10*D10)</f>
        <v/>
      </c>
      <c r="F10" s="13"/>
      <c r="G10" s="11" t="str">
        <f aca="false">IF(OR(F10="",D10=""),"",F10*D10)</f>
        <v/>
      </c>
      <c r="H10" s="11" t="str">
        <f aca="false">IF(OR(E10="",G10=""),"",E10-G10)</f>
        <v/>
      </c>
      <c r="I10" s="14"/>
      <c r="J10" s="12" t="str">
        <f aca="false">IF(OR(H10="",I10="",I10=0),"",H10/I10)</f>
        <v/>
      </c>
      <c r="K10" s="8"/>
    </row>
    <row r="11" customFormat="false" ht="15" hidden="false" customHeight="false" outlineLevel="0" collapsed="false">
      <c r="A11" s="8"/>
      <c r="B11" s="8"/>
      <c r="C11" s="13"/>
      <c r="D11" s="14"/>
      <c r="E11" s="11" t="str">
        <f aca="false">IF(OR(C11="",D11=""),"",C11*D11)</f>
        <v/>
      </c>
      <c r="F11" s="13"/>
      <c r="G11" s="11" t="str">
        <f aca="false">IF(OR(F11="",D11=""),"",F11*D11)</f>
        <v/>
      </c>
      <c r="H11" s="11" t="str">
        <f aca="false">IF(OR(E11="",G11=""),"",E11-G11)</f>
        <v/>
      </c>
      <c r="I11" s="14"/>
      <c r="J11" s="12" t="str">
        <f aca="false">IF(OR(H11="",I11="",I11=0),"",H11/I11)</f>
        <v/>
      </c>
      <c r="K11" s="8"/>
    </row>
    <row r="12" customFormat="false" ht="15" hidden="false" customHeight="false" outlineLevel="0" collapsed="false">
      <c r="A12" s="8"/>
      <c r="B12" s="8"/>
      <c r="C12" s="13"/>
      <c r="D12" s="14"/>
      <c r="E12" s="11" t="str">
        <f aca="false">IF(OR(C12="",D12=""),"",C12*D12)</f>
        <v/>
      </c>
      <c r="F12" s="13"/>
      <c r="G12" s="11" t="str">
        <f aca="false">IF(OR(F12="",D12=""),"",F12*D12)</f>
        <v/>
      </c>
      <c r="H12" s="11" t="str">
        <f aca="false">IF(OR(E12="",G12=""),"",E12-G12)</f>
        <v/>
      </c>
      <c r="I12" s="14"/>
      <c r="J12" s="12" t="str">
        <f aca="false">IF(OR(H12="",I12="",I12=0),"",H12/I12)</f>
        <v/>
      </c>
      <c r="K12" s="8"/>
    </row>
    <row r="13" customFormat="false" ht="15" hidden="false" customHeight="false" outlineLevel="0" collapsed="false">
      <c r="A13" s="8"/>
      <c r="B13" s="8"/>
      <c r="C13" s="13"/>
      <c r="D13" s="14"/>
      <c r="E13" s="11" t="str">
        <f aca="false">IF(OR(C13="",D13=""),"",C13*D13)</f>
        <v/>
      </c>
      <c r="F13" s="13"/>
      <c r="G13" s="11" t="str">
        <f aca="false">IF(OR(F13="",D13=""),"",F13*D13)</f>
        <v/>
      </c>
      <c r="H13" s="11" t="str">
        <f aca="false">IF(OR(E13="",G13=""),"",E13-G13)</f>
        <v/>
      </c>
      <c r="I13" s="14"/>
      <c r="J13" s="12" t="str">
        <f aca="false">IF(OR(H13="",I13="",I13=0),"",H13/I13)</f>
        <v/>
      </c>
      <c r="K13" s="8"/>
    </row>
    <row r="14" customFormat="false" ht="15" hidden="false" customHeight="false" outlineLevel="0" collapsed="false">
      <c r="A14" s="8"/>
      <c r="B14" s="8"/>
      <c r="C14" s="13"/>
      <c r="D14" s="14"/>
      <c r="E14" s="11" t="str">
        <f aca="false">IF(OR(C14="",D14=""),"",C14*D14)</f>
        <v/>
      </c>
      <c r="F14" s="13"/>
      <c r="G14" s="11" t="str">
        <f aca="false">IF(OR(F14="",D14=""),"",F14*D14)</f>
        <v/>
      </c>
      <c r="H14" s="11" t="str">
        <f aca="false">IF(OR(E14="",G14=""),"",E14-G14)</f>
        <v/>
      </c>
      <c r="I14" s="14"/>
      <c r="J14" s="12" t="str">
        <f aca="false">IF(OR(H14="",I14="",I14=0),"",H14/I14)</f>
        <v/>
      </c>
      <c r="K14" s="8"/>
    </row>
    <row r="15" customFormat="false" ht="15" hidden="false" customHeight="false" outlineLevel="0" collapsed="false">
      <c r="A15" s="8"/>
      <c r="B15" s="8"/>
      <c r="C15" s="13"/>
      <c r="D15" s="14"/>
      <c r="E15" s="11" t="str">
        <f aca="false">IF(OR(C15="",D15=""),"",C15*D15)</f>
        <v/>
      </c>
      <c r="F15" s="13"/>
      <c r="G15" s="11" t="str">
        <f aca="false">IF(OR(F15="",D15=""),"",F15*D15)</f>
        <v/>
      </c>
      <c r="H15" s="11" t="str">
        <f aca="false">IF(OR(E15="",G15=""),"",E15-G15)</f>
        <v/>
      </c>
      <c r="I15" s="14"/>
      <c r="J15" s="12" t="str">
        <f aca="false">IF(OR(H15="",I15="",I15=0),"",H15/I15)</f>
        <v/>
      </c>
      <c r="K15" s="8"/>
    </row>
    <row r="16" customFormat="false" ht="15" hidden="false" customHeight="false" outlineLevel="0" collapsed="false">
      <c r="A16" s="8"/>
      <c r="B16" s="8"/>
      <c r="C16" s="13"/>
      <c r="D16" s="14"/>
      <c r="E16" s="11" t="str">
        <f aca="false">IF(OR(C16="",D16=""),"",C16*D16)</f>
        <v/>
      </c>
      <c r="F16" s="13"/>
      <c r="G16" s="11" t="str">
        <f aca="false">IF(OR(F16="",D16=""),"",F16*D16)</f>
        <v/>
      </c>
      <c r="H16" s="11" t="str">
        <f aca="false">IF(OR(E16="",G16=""),"",E16-G16)</f>
        <v/>
      </c>
      <c r="I16" s="14"/>
      <c r="J16" s="12" t="str">
        <f aca="false">IF(OR(H16="",I16="",I16=0),"",H16/I16)</f>
        <v/>
      </c>
      <c r="K16" s="8"/>
    </row>
    <row r="17" customFormat="false" ht="15" hidden="false" customHeight="false" outlineLevel="0" collapsed="false">
      <c r="A17" s="8"/>
      <c r="B17" s="8"/>
      <c r="C17" s="13"/>
      <c r="D17" s="14"/>
      <c r="E17" s="11" t="str">
        <f aca="false">IF(OR(C17="",D17=""),"",C17*D17)</f>
        <v/>
      </c>
      <c r="F17" s="13"/>
      <c r="G17" s="11" t="str">
        <f aca="false">IF(OR(F17="",D17=""),"",F17*D17)</f>
        <v/>
      </c>
      <c r="H17" s="11" t="str">
        <f aca="false">IF(OR(E17="",G17=""),"",E17-G17)</f>
        <v/>
      </c>
      <c r="I17" s="14"/>
      <c r="J17" s="12" t="str">
        <f aca="false">IF(OR(H17="",I17="",I17=0),"",H17/I17)</f>
        <v/>
      </c>
      <c r="K17" s="8"/>
    </row>
    <row r="18" customFormat="false" ht="15" hidden="false" customHeight="false" outlineLevel="0" collapsed="false">
      <c r="A18" s="8"/>
      <c r="B18" s="8"/>
      <c r="C18" s="13"/>
      <c r="D18" s="14"/>
      <c r="E18" s="11" t="str">
        <f aca="false">IF(OR(C18="",D18=""),"",C18*D18)</f>
        <v/>
      </c>
      <c r="F18" s="13"/>
      <c r="G18" s="11" t="str">
        <f aca="false">IF(OR(F18="",D18=""),"",F18*D18)</f>
        <v/>
      </c>
      <c r="H18" s="11" t="str">
        <f aca="false">IF(OR(E18="",G18=""),"",E18-G18)</f>
        <v/>
      </c>
      <c r="I18" s="14"/>
      <c r="J18" s="12" t="str">
        <f aca="false">IF(OR(H18="",I18="",I18=0),"",H18/I18)</f>
        <v/>
      </c>
      <c r="K18" s="8"/>
    </row>
    <row r="19" customFormat="false" ht="15" hidden="false" customHeight="false" outlineLevel="0" collapsed="false">
      <c r="A19" s="8"/>
      <c r="B19" s="8"/>
      <c r="C19" s="13"/>
      <c r="D19" s="14"/>
      <c r="E19" s="11" t="str">
        <f aca="false">IF(OR(C19="",D19=""),"",C19*D19)</f>
        <v/>
      </c>
      <c r="F19" s="13"/>
      <c r="G19" s="11" t="str">
        <f aca="false">IF(OR(F19="",D19=""),"",F19*D19)</f>
        <v/>
      </c>
      <c r="H19" s="11" t="str">
        <f aca="false">IF(OR(E19="",G19=""),"",E19-G19)</f>
        <v/>
      </c>
      <c r="I19" s="14"/>
      <c r="J19" s="12" t="str">
        <f aca="false">IF(OR(H19="",I19="",I19=0),"",H19/I19)</f>
        <v/>
      </c>
      <c r="K19" s="8"/>
    </row>
    <row r="20" customFormat="false" ht="15" hidden="false" customHeight="false" outlineLevel="0" collapsed="false">
      <c r="A20" s="8"/>
      <c r="B20" s="8"/>
      <c r="C20" s="13"/>
      <c r="D20" s="14"/>
      <c r="E20" s="11" t="str">
        <f aca="false">IF(OR(C20="",D20=""),"",C20*D20)</f>
        <v/>
      </c>
      <c r="F20" s="13"/>
      <c r="G20" s="11" t="str">
        <f aca="false">IF(OR(F20="",D20=""),"",F20*D20)</f>
        <v/>
      </c>
      <c r="H20" s="11" t="str">
        <f aca="false">IF(OR(E20="",G20=""),"",E20-G20)</f>
        <v/>
      </c>
      <c r="I20" s="14"/>
      <c r="J20" s="12" t="str">
        <f aca="false">IF(OR(H20="",I20="",I20=0),"",H20/I20)</f>
        <v/>
      </c>
      <c r="K20" s="8"/>
    </row>
    <row r="21" customFormat="false" ht="15" hidden="false" customHeight="false" outlineLevel="0" collapsed="false">
      <c r="A21" s="8"/>
      <c r="B21" s="8"/>
      <c r="C21" s="13"/>
      <c r="D21" s="14"/>
      <c r="E21" s="11" t="str">
        <f aca="false">IF(OR(C21="",D21=""),"",C21*D21)</f>
        <v/>
      </c>
      <c r="F21" s="13"/>
      <c r="G21" s="11" t="str">
        <f aca="false">IF(OR(F21="",D21=""),"",F21*D21)</f>
        <v/>
      </c>
      <c r="H21" s="11" t="str">
        <f aca="false">IF(OR(E21="",G21=""),"",E21-G21)</f>
        <v/>
      </c>
      <c r="I21" s="14"/>
      <c r="J21" s="12" t="str">
        <f aca="false">IF(OR(H21="",I21="",I21=0),"",H21/I21)</f>
        <v/>
      </c>
      <c r="K21" s="8"/>
    </row>
    <row r="22" customFormat="false" ht="15" hidden="false" customHeight="false" outlineLevel="0" collapsed="false">
      <c r="A22" s="8"/>
      <c r="B22" s="8"/>
      <c r="C22" s="13"/>
      <c r="D22" s="14"/>
      <c r="E22" s="11" t="str">
        <f aca="false">IF(OR(C22="",D22=""),"",C22*D22)</f>
        <v/>
      </c>
      <c r="F22" s="13"/>
      <c r="G22" s="11" t="str">
        <f aca="false">IF(OR(F22="",D22=""),"",F22*D22)</f>
        <v/>
      </c>
      <c r="H22" s="11" t="str">
        <f aca="false">IF(OR(E22="",G22=""),"",E22-G22)</f>
        <v/>
      </c>
      <c r="I22" s="14"/>
      <c r="J22" s="12" t="str">
        <f aca="false">IF(OR(H22="",I22="",I22=0),"",H22/I22)</f>
        <v/>
      </c>
      <c r="K22" s="8"/>
    </row>
    <row r="23" customFormat="false" ht="15" hidden="false" customHeight="false" outlineLevel="0" collapsed="false">
      <c r="A23" s="8"/>
      <c r="B23" s="8"/>
      <c r="C23" s="13"/>
      <c r="D23" s="14"/>
      <c r="E23" s="11" t="str">
        <f aca="false">IF(OR(C23="",D23=""),"",C23*D23)</f>
        <v/>
      </c>
      <c r="F23" s="13"/>
      <c r="G23" s="11" t="str">
        <f aca="false">IF(OR(F23="",D23=""),"",F23*D23)</f>
        <v/>
      </c>
      <c r="H23" s="11" t="str">
        <f aca="false">IF(OR(E23="",G23=""),"",E23-G23)</f>
        <v/>
      </c>
      <c r="I23" s="14"/>
      <c r="J23" s="12" t="str">
        <f aca="false">IF(OR(H23="",I23="",I23=0),"",H23/I23)</f>
        <v/>
      </c>
      <c r="K23" s="8"/>
    </row>
    <row r="24" customFormat="false" ht="15" hidden="false" customHeight="false" outlineLevel="0" collapsed="false">
      <c r="A24" s="8"/>
      <c r="B24" s="8"/>
      <c r="C24" s="13"/>
      <c r="D24" s="14"/>
      <c r="E24" s="11" t="str">
        <f aca="false">IF(OR(C24="",D24=""),"",C24*D24)</f>
        <v/>
      </c>
      <c r="F24" s="13"/>
      <c r="G24" s="11" t="str">
        <f aca="false">IF(OR(F24="",D24=""),"",F24*D24)</f>
        <v/>
      </c>
      <c r="H24" s="11" t="str">
        <f aca="false">IF(OR(E24="",G24=""),"",E24-G24)</f>
        <v/>
      </c>
      <c r="I24" s="14"/>
      <c r="J24" s="12" t="str">
        <f aca="false">IF(OR(H24="",I24="",I24=0),"",H24/I24)</f>
        <v/>
      </c>
      <c r="K24" s="8"/>
    </row>
    <row r="26" customFormat="false" ht="15" hidden="false" customHeight="false" outlineLevel="0" collapsed="false">
      <c r="A26" s="4" t="s">
        <v>117</v>
      </c>
      <c r="E26" s="15" t="n">
        <f aca="false">SUM(E5:E24)</f>
        <v>1700000</v>
      </c>
      <c r="G26" s="15" t="n">
        <f aca="false">SUM(G5:G24)</f>
        <v>85000</v>
      </c>
      <c r="H26" s="15" t="n">
        <f aca="false">SUM(H5:H24)</f>
        <v>1615000</v>
      </c>
      <c r="I26" s="15" t="n">
        <f aca="false">SUM(I5:I24)</f>
        <v>40000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2026-10-26T16:26:49Z</dcterms:created>
  <dc:creator>openpyxl</dc:creator>
  <dc:description/>
  <dc:language>en-US</dc:language>
  <cp:lastModifiedBy/>
  <dcterms:modified xsi:type="dcterms:W3CDTF">2026-10-26T16:26:50Z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